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491" windowWidth="15480" windowHeight="1164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<sst xmlns="http://schemas.openxmlformats.org/spreadsheetml/2006/main" count="30" uniqueCount="30">
  <si>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Regulering af de generelle tilskud til kommunerne</t>
  </si>
  <si>
    <t>på Børn- og Undervisningsudvalgets område</t>
  </si>
  <si>
    <t>Varde kommunes andel</t>
  </si>
  <si>
    <t>Lov- og cirkulæreprogrammet</t>
  </si>
  <si>
    <t>Varde kommunes udgifter som følge af lovændringerne</t>
  </si>
  <si>
    <t>Øget bloktilskud</t>
  </si>
  <si>
    <t>I alt på Børn og Undervisningsudvalgets område</t>
  </si>
  <si>
    <t>Socialministeriet</t>
  </si>
  <si>
    <t>Socialministeriet i alt</t>
  </si>
  <si>
    <t xml:space="preserve">Der henvises til dokument nr. </t>
  </si>
  <si>
    <t>Justitsministeriet</t>
  </si>
  <si>
    <t>Justitsministeriet i alt</t>
  </si>
  <si>
    <t>Til budget 2014</t>
  </si>
  <si>
    <t>Dok. 101123/13</t>
  </si>
  <si>
    <t>Korrigeret pulje 2013                (13-pl)</t>
  </si>
  <si>
    <t>Foreløbig pulje 2014  (14-pl)</t>
  </si>
  <si>
    <t>Budget-overslag 2015         (14-pl)</t>
  </si>
  <si>
    <t>Budget-overslag 2016        (14-pl)</t>
  </si>
  <si>
    <r>
      <t>17.</t>
    </r>
    <r>
      <rPr>
        <sz val="10"/>
        <rFont val="Arial"/>
        <family val="2"/>
      </rPr>
      <t xml:space="preserve"> Lov nr. 318 af 28. april 2009 om ændring af lov om social service (Kontinuetet i anbringelsen m.v.) </t>
    </r>
  </si>
  <si>
    <r>
      <t xml:space="preserve">18. </t>
    </r>
    <r>
      <rPr>
        <sz val="10"/>
        <rFont val="Arial"/>
        <family val="2"/>
      </rPr>
      <t>Lov nr. 1631 af 22. december 2010 om ændring af lov om social service (Loft over ydelsen for tabt arbejdsfortjeneste</t>
    </r>
  </si>
  <si>
    <r>
      <t xml:space="preserve">19.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</si>
  <si>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t>21.</t>
    </r>
    <r>
      <rPr>
        <sz val="10"/>
        <rFont val="Arial"/>
        <family val="2"/>
      </rPr>
      <t xml:space="preserve"> Lov nr. 468 af 18. maj 2011 om ændring af lov om social service (Tabt arbejdsfortjeneste og handicapbil til familier med børn med funktionsnedsættelse anbragt uden for hjemmet)</t>
    </r>
  </si>
  <si>
    <t>Ministeriet for Børn og Undervisning</t>
  </si>
  <si>
    <t>Ministeriet for Børn og Undervisning i alt</t>
  </si>
  <si>
    <t xml:space="preserve">  101330/13 vedr. bemærkninger til Varde kommunes økonomiske konsekvenser i forbindelse med lov- og cirkulæreprogrammet</t>
  </si>
  <si>
    <r>
      <t xml:space="preserve">23.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</si>
  <si>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t>32.</t>
    </r>
    <r>
      <rPr>
        <sz val="10"/>
        <rFont val="Arial"/>
        <family val="2"/>
      </rPr>
      <t xml:space="preserve"> Ændring af lov om social service og lov om retssikkerhed og administration på det social område (Kriminalpræventive sociale indsatser)</t>
    </r>
  </si>
  <si>
    <t>Skolereformen er ikke en del af lov- og cirkulæreprogrammet. Kommunerne kompenceres via bloktilskud. Beløbene fremgår af hovedoversigten.</t>
  </si>
  <si>
    <r>
      <t xml:space="preserve">27. </t>
    </r>
    <r>
      <rPr>
        <sz val="10"/>
        <rFont val="Arial"/>
        <family val="2"/>
      </rPr>
      <t>Ændring af lov om social service (Samlet indsats til beskyttelse af børn mod overgreb m.v.) Vedr. både konto 5 og konto 6</t>
    </r>
  </si>
  <si>
    <r>
      <t xml:space="preserve">28. </t>
    </r>
    <r>
      <rPr>
        <sz val="10"/>
        <rFont val="Arial"/>
        <family val="2"/>
      </rPr>
      <t>Lovgivning om nyt socialtilsyn (Bedre kvalitet for udsatte børn og voksne) Vedr. både konto 5 og konto 6</t>
    </r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</si>
</sst>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\ &quot;kr&quot;\."/>
    <numFmt numFmtId="179" formatCode="#,##0_);\(#,##0\)\ &quot;kr&quot;\."/>
  </numFmts>
  <fonts count="4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178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178" fontId="2" fillId="0" borderId="1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8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8" fontId="2" fillId="0" borderId="10" xfId="0" applyNumberFormat="1" applyFont="1" applyBorder="1" applyAlignment="1">
      <alignment wrapText="1"/>
    </xf>
    <xf numFmtId="178" fontId="0" fillId="0" borderId="28" xfId="0" applyNumberFormat="1" applyBorder="1" applyAlignment="1">
      <alignment horizontal="center" wrapText="1"/>
    </xf>
    <xf numFmtId="0" fontId="0" fillId="0" borderId="29" xfId="0" applyBorder="1" applyAlignment="1">
      <alignment/>
    </xf>
    <xf numFmtId="178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8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178" fontId="0" fillId="0" borderId="0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0" xfId="0" applyNumberFormat="1" applyFill="1" applyAlignment="1">
      <alignment/>
    </xf>
    <xf numFmtId="178" fontId="0" fillId="0" borderId="34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178" fontId="0" fillId="0" borderId="36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178" fontId="41" fillId="0" borderId="15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78" fontId="41" fillId="0" borderId="30" xfId="0" applyNumberFormat="1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14" xfId="0" applyFont="1" applyBorder="1" applyAlignment="1">
      <alignment/>
    </xf>
    <xf numFmtId="0" fontId="2" fillId="0" borderId="19" xfId="0" applyFont="1" applyBorder="1" applyAlignment="1">
      <alignment wrapText="1"/>
    </xf>
    <xf numFmtId="178" fontId="0" fillId="0" borderId="33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38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2" fillId="0" borderId="31" xfId="0" applyNumberFormat="1" applyFont="1" applyBorder="1" applyAlignment="1">
      <alignment/>
    </xf>
    <xf numFmtId="178" fontId="2" fillId="0" borderId="32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0" borderId="39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32" xfId="0" applyNumberFormat="1" applyFont="1" applyBorder="1" applyAlignment="1">
      <alignment horizontal="right"/>
    </xf>
    <xf numFmtId="178" fontId="0" fillId="0" borderId="4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0" fillId="0" borderId="32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178" fontId="0" fillId="0" borderId="11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8" fontId="0" fillId="0" borderId="31" xfId="0" applyNumberFormat="1" applyFont="1" applyBorder="1" applyAlignment="1">
      <alignment horizontal="center" wrapText="1"/>
    </xf>
    <xf numFmtId="178" fontId="0" fillId="0" borderId="3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78" fontId="2" fillId="0" borderId="41" xfId="0" applyNumberFormat="1" applyFont="1" applyBorder="1" applyAlignment="1">
      <alignment wrapText="1"/>
    </xf>
    <xf numFmtId="178" fontId="2" fillId="0" borderId="42" xfId="0" applyNumberFormat="1" applyFont="1" applyBorder="1" applyAlignment="1">
      <alignment wrapText="1"/>
    </xf>
    <xf numFmtId="178" fontId="2" fillId="0" borderId="4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178" fontId="0" fillId="0" borderId="0" xfId="0" applyNumberFormat="1" applyFont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NumberFormat="1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6">
      <pane ySplit="1590" topLeftCell="A22" activePane="bottomLeft" state="split"/>
      <selection pane="topLeft" activeCell="K6" sqref="K1:K16384"/>
      <selection pane="bottomLeft" activeCell="G25" sqref="G25:J25"/>
    </sheetView>
  </sheetViews>
  <sheetFormatPr defaultColWidth="9.140625" defaultRowHeight="12.75"/>
  <cols>
    <col min="1" max="1" width="33.57421875" style="0" customWidth="1"/>
    <col min="2" max="2" width="12.7109375" style="3" customWidth="1"/>
    <col min="3" max="3" width="13.140625" style="0" customWidth="1"/>
    <col min="4" max="4" width="13.28125" style="0" customWidth="1"/>
    <col min="5" max="5" width="12.28125" style="0" customWidth="1"/>
    <col min="6" max="6" width="1.28515625" style="0" customWidth="1"/>
    <col min="7" max="7" width="12.57421875" style="3" customWidth="1"/>
    <col min="8" max="8" width="12.00390625" style="0" customWidth="1"/>
    <col min="9" max="9" width="12.28125" style="0" customWidth="1"/>
    <col min="10" max="10" width="13.28125" style="0" customWidth="1"/>
    <col min="11" max="11" width="5.57421875" style="0" customWidth="1"/>
  </cols>
  <sheetData>
    <row r="1" spans="1:9" s="1" customFormat="1" ht="15">
      <c r="A1" s="1" t="s">
        <v>0</v>
      </c>
      <c r="B1" s="2"/>
      <c r="G1" s="2"/>
      <c r="I1" s="59" t="s">
        <v>13</v>
      </c>
    </row>
    <row r="2" ht="12.75">
      <c r="A2" t="s">
        <v>1</v>
      </c>
    </row>
    <row r="4" spans="1:9" ht="13.5" thickBot="1">
      <c r="A4" s="19" t="s">
        <v>3</v>
      </c>
      <c r="D4" s="19" t="s">
        <v>12</v>
      </c>
      <c r="I4" s="19"/>
    </row>
    <row r="5" spans="1:10" ht="12.75">
      <c r="A5" t="s">
        <v>2</v>
      </c>
      <c r="B5" s="101">
        <v>0.00895</v>
      </c>
      <c r="C5" s="22" t="s">
        <v>5</v>
      </c>
      <c r="D5" s="23"/>
      <c r="E5" s="24"/>
      <c r="G5" s="28" t="s">
        <v>4</v>
      </c>
      <c r="H5" s="29"/>
      <c r="I5" s="29"/>
      <c r="J5" s="30"/>
    </row>
    <row r="6" spans="2:10" ht="7.5" customHeight="1" thickBot="1">
      <c r="B6" s="25"/>
      <c r="C6" s="26"/>
      <c r="D6" s="26"/>
      <c r="E6" s="27"/>
      <c r="G6" s="31"/>
      <c r="H6" s="32"/>
      <c r="I6" s="32"/>
      <c r="J6" s="33"/>
    </row>
    <row r="7" spans="1:10" s="9" customFormat="1" ht="50.25" customHeight="1">
      <c r="A7" s="4"/>
      <c r="B7" s="5" t="s">
        <v>14</v>
      </c>
      <c r="C7" s="6" t="s">
        <v>15</v>
      </c>
      <c r="D7" s="7" t="s">
        <v>16</v>
      </c>
      <c r="E7" s="8" t="s">
        <v>17</v>
      </c>
      <c r="F7" s="6"/>
      <c r="G7" s="35" t="str">
        <f>B7</f>
        <v>Korrigeret pulje 2013                (13-pl)</v>
      </c>
      <c r="H7" s="35" t="str">
        <f>C7</f>
        <v>Foreløbig pulje 2014  (14-pl)</v>
      </c>
      <c r="I7" s="35" t="str">
        <f>D7</f>
        <v>Budget-overslag 2015         (14-pl)</v>
      </c>
      <c r="J7" s="58" t="str">
        <f>E7</f>
        <v>Budget-overslag 2016        (14-pl)</v>
      </c>
    </row>
    <row r="8" spans="1:10" ht="7.5" customHeight="1">
      <c r="A8" s="10"/>
      <c r="B8" s="11"/>
      <c r="C8" s="12"/>
      <c r="D8" s="13"/>
      <c r="E8" s="14"/>
      <c r="F8" s="12"/>
      <c r="G8" s="54"/>
      <c r="H8" s="56"/>
      <c r="I8" s="56"/>
      <c r="J8" s="36"/>
    </row>
    <row r="9" spans="1:10" s="43" customFormat="1" ht="12.75">
      <c r="A9" s="15" t="s">
        <v>10</v>
      </c>
      <c r="B9" s="37"/>
      <c r="C9" s="38"/>
      <c r="D9" s="39"/>
      <c r="E9" s="40"/>
      <c r="F9" s="38"/>
      <c r="G9" s="41"/>
      <c r="H9" s="38"/>
      <c r="I9" s="39"/>
      <c r="J9" s="42"/>
    </row>
    <row r="10" spans="1:10" s="43" customFormat="1" ht="6.75" customHeight="1">
      <c r="A10" s="15"/>
      <c r="B10" s="37"/>
      <c r="C10" s="38"/>
      <c r="D10" s="39"/>
      <c r="E10" s="40"/>
      <c r="F10" s="38"/>
      <c r="G10" s="41"/>
      <c r="H10" s="38"/>
      <c r="I10" s="39"/>
      <c r="J10" s="42"/>
    </row>
    <row r="11" spans="1:10" s="43" customFormat="1" ht="12.75">
      <c r="A11" s="68"/>
      <c r="B11" s="69"/>
      <c r="C11" s="70"/>
      <c r="D11" s="69"/>
      <c r="E11" s="69"/>
      <c r="F11" s="71"/>
      <c r="G11" s="72"/>
      <c r="H11" s="73"/>
      <c r="I11" s="70"/>
      <c r="J11" s="74"/>
    </row>
    <row r="12" spans="1:10" s="43" customFormat="1" ht="6.75" customHeight="1">
      <c r="A12" s="15"/>
      <c r="B12" s="37"/>
      <c r="C12" s="38"/>
      <c r="D12" s="39"/>
      <c r="E12" s="40"/>
      <c r="F12" s="38"/>
      <c r="G12" s="41"/>
      <c r="H12" s="38"/>
      <c r="I12" s="39"/>
      <c r="J12" s="42"/>
    </row>
    <row r="13" spans="1:10" s="19" customFormat="1" ht="12.75">
      <c r="A13" s="16" t="s">
        <v>11</v>
      </c>
      <c r="B13" s="75">
        <f>+B11</f>
        <v>0</v>
      </c>
      <c r="C13" s="75">
        <f>+C11</f>
        <v>0</v>
      </c>
      <c r="D13" s="75">
        <f>+D11</f>
        <v>0</v>
      </c>
      <c r="E13" s="75">
        <f>+E11</f>
        <v>0</v>
      </c>
      <c r="F13" s="76"/>
      <c r="G13" s="77">
        <f>+G11</f>
        <v>0</v>
      </c>
      <c r="H13" s="75">
        <f>+H11</f>
        <v>0</v>
      </c>
      <c r="I13" s="75">
        <f>+I11</f>
        <v>0</v>
      </c>
      <c r="J13" s="78">
        <f>+J11</f>
        <v>0</v>
      </c>
    </row>
    <row r="14" spans="1:10" s="60" customFormat="1" ht="7.5" customHeight="1">
      <c r="A14" s="67"/>
      <c r="B14" s="61"/>
      <c r="C14" s="62"/>
      <c r="D14" s="63"/>
      <c r="E14" s="64"/>
      <c r="F14" s="62"/>
      <c r="G14" s="65"/>
      <c r="H14" s="62"/>
      <c r="I14" s="63"/>
      <c r="J14" s="66"/>
    </row>
    <row r="15" spans="1:10" s="43" customFormat="1" ht="12.75">
      <c r="A15" s="15" t="s">
        <v>7</v>
      </c>
      <c r="B15" s="37"/>
      <c r="C15" s="38"/>
      <c r="D15" s="39"/>
      <c r="E15" s="40"/>
      <c r="F15" s="38"/>
      <c r="G15" s="41"/>
      <c r="H15" s="38"/>
      <c r="I15" s="39"/>
      <c r="J15" s="42"/>
    </row>
    <row r="16" spans="1:10" s="43" customFormat="1" ht="6.75" customHeight="1">
      <c r="A16" s="15"/>
      <c r="B16" s="37"/>
      <c r="C16" s="38"/>
      <c r="D16" s="39"/>
      <c r="E16" s="40"/>
      <c r="F16" s="38"/>
      <c r="G16" s="41"/>
      <c r="H16" s="38"/>
      <c r="I16" s="39"/>
      <c r="J16" s="42"/>
    </row>
    <row r="17" spans="1:10" s="43" customFormat="1" ht="42" customHeight="1">
      <c r="A17" s="21" t="s">
        <v>18</v>
      </c>
      <c r="B17" s="79"/>
      <c r="C17" s="79"/>
      <c r="D17" s="37"/>
      <c r="E17" s="79">
        <v>44237</v>
      </c>
      <c r="F17" s="79"/>
      <c r="G17" s="80">
        <v>0</v>
      </c>
      <c r="H17" s="79">
        <v>0</v>
      </c>
      <c r="I17" s="79">
        <v>0</v>
      </c>
      <c r="J17" s="74">
        <v>44237</v>
      </c>
    </row>
    <row r="18" spans="1:10" s="43" customFormat="1" ht="52.5" customHeight="1">
      <c r="A18" s="16" t="s">
        <v>19</v>
      </c>
      <c r="B18" s="48"/>
      <c r="C18" s="48"/>
      <c r="D18" s="48"/>
      <c r="E18" s="48">
        <v>-64586</v>
      </c>
      <c r="F18" s="49"/>
      <c r="G18" s="81">
        <v>0</v>
      </c>
      <c r="H18" s="82">
        <v>0</v>
      </c>
      <c r="I18" s="82">
        <v>0</v>
      </c>
      <c r="J18" s="83">
        <v>-64586</v>
      </c>
    </row>
    <row r="19" spans="1:10" s="43" customFormat="1" ht="65.25" customHeight="1">
      <c r="A19" s="68" t="s">
        <v>20</v>
      </c>
      <c r="B19" s="69"/>
      <c r="C19" s="48"/>
      <c r="D19" s="48"/>
      <c r="E19" s="48">
        <v>22118</v>
      </c>
      <c r="F19" s="71"/>
      <c r="G19" s="84">
        <v>0</v>
      </c>
      <c r="H19" s="85">
        <v>0</v>
      </c>
      <c r="I19" s="85">
        <v>0</v>
      </c>
      <c r="J19" s="83">
        <v>22118</v>
      </c>
    </row>
    <row r="20" spans="1:10" s="43" customFormat="1" ht="77.25" customHeight="1">
      <c r="A20" s="16" t="s">
        <v>21</v>
      </c>
      <c r="B20" s="48"/>
      <c r="C20" s="48"/>
      <c r="D20" s="48"/>
      <c r="E20" s="48">
        <v>34505</v>
      </c>
      <c r="F20" s="49"/>
      <c r="G20" s="86">
        <v>0</v>
      </c>
      <c r="H20" s="82">
        <v>0</v>
      </c>
      <c r="I20" s="82">
        <v>0</v>
      </c>
      <c r="J20" s="87">
        <v>34505</v>
      </c>
    </row>
    <row r="21" spans="1:10" s="43" customFormat="1" ht="77.25" customHeight="1">
      <c r="A21" s="16" t="s">
        <v>25</v>
      </c>
      <c r="B21" s="48"/>
      <c r="C21" s="48"/>
      <c r="D21" s="48"/>
      <c r="E21" s="48">
        <v>46006</v>
      </c>
      <c r="F21" s="99"/>
      <c r="G21" s="86">
        <v>0</v>
      </c>
      <c r="H21" s="82">
        <v>0</v>
      </c>
      <c r="I21" s="82">
        <v>0</v>
      </c>
      <c r="J21" s="87">
        <v>46006</v>
      </c>
    </row>
    <row r="22" spans="1:12" s="60" customFormat="1" ht="60" customHeight="1">
      <c r="A22" s="16" t="s">
        <v>28</v>
      </c>
      <c r="B22" s="48">
        <v>210567</v>
      </c>
      <c r="C22" s="82">
        <v>560039</v>
      </c>
      <c r="D22" s="48">
        <v>560039</v>
      </c>
      <c r="E22" s="48">
        <v>560039</v>
      </c>
      <c r="F22" s="100"/>
      <c r="G22" s="86">
        <v>235245</v>
      </c>
      <c r="H22" s="82">
        <v>605437</v>
      </c>
      <c r="I22" s="82">
        <v>604417</v>
      </c>
      <c r="J22" s="87">
        <v>604417</v>
      </c>
      <c r="K22" s="43"/>
      <c r="L22" s="43"/>
    </row>
    <row r="23" spans="1:12" s="60" customFormat="1" ht="39.75" customHeight="1">
      <c r="A23" s="16" t="s">
        <v>29</v>
      </c>
      <c r="B23" s="48"/>
      <c r="C23" s="82">
        <v>397247</v>
      </c>
      <c r="D23" s="48">
        <v>390169</v>
      </c>
      <c r="E23" s="48">
        <v>331763</v>
      </c>
      <c r="F23" s="100"/>
      <c r="G23" s="86">
        <v>0</v>
      </c>
      <c r="H23" s="82">
        <v>397230</v>
      </c>
      <c r="I23" s="82">
        <v>390153</v>
      </c>
      <c r="J23" s="87">
        <v>331763</v>
      </c>
      <c r="K23" s="43"/>
      <c r="L23" s="43"/>
    </row>
    <row r="24" spans="1:10" s="93" customFormat="1" ht="50.25" customHeight="1">
      <c r="A24" s="88"/>
      <c r="B24" s="89" t="str">
        <f aca="true" t="shared" si="0" ref="B24:J24">B7</f>
        <v>Korrigeret pulje 2013                (13-pl)</v>
      </c>
      <c r="C24" s="89" t="str">
        <f t="shared" si="0"/>
        <v>Foreløbig pulje 2014  (14-pl)</v>
      </c>
      <c r="D24" s="89" t="str">
        <f t="shared" si="0"/>
        <v>Budget-overslag 2015         (14-pl)</v>
      </c>
      <c r="E24" s="89" t="str">
        <f t="shared" si="0"/>
        <v>Budget-overslag 2016        (14-pl)</v>
      </c>
      <c r="F24" s="90">
        <f t="shared" si="0"/>
        <v>0</v>
      </c>
      <c r="G24" s="91" t="str">
        <f t="shared" si="0"/>
        <v>Korrigeret pulje 2013                (13-pl)</v>
      </c>
      <c r="H24" s="89" t="str">
        <f t="shared" si="0"/>
        <v>Foreløbig pulje 2014  (14-pl)</v>
      </c>
      <c r="I24" s="89" t="str">
        <f t="shared" si="0"/>
        <v>Budget-overslag 2015         (14-pl)</v>
      </c>
      <c r="J24" s="92" t="str">
        <f t="shared" si="0"/>
        <v>Budget-overslag 2016        (14-pl)</v>
      </c>
    </row>
    <row r="25" spans="1:12" s="60" customFormat="1" ht="57" customHeight="1">
      <c r="A25" s="68" t="s">
        <v>26</v>
      </c>
      <c r="B25" s="69">
        <v>6193</v>
      </c>
      <c r="C25" s="69">
        <v>14156</v>
      </c>
      <c r="D25" s="69">
        <v>14156</v>
      </c>
      <c r="E25" s="69">
        <v>14156</v>
      </c>
      <c r="F25" s="70"/>
      <c r="G25" s="86">
        <v>0</v>
      </c>
      <c r="H25" s="82">
        <v>3539</v>
      </c>
      <c r="I25" s="82">
        <v>3539</v>
      </c>
      <c r="J25" s="87">
        <v>3539</v>
      </c>
      <c r="K25" s="43"/>
      <c r="L25" s="43"/>
    </row>
    <row r="26" spans="1:10" s="43" customFormat="1" ht="66.75" customHeight="1">
      <c r="A26" s="68"/>
      <c r="B26" s="69"/>
      <c r="C26" s="48"/>
      <c r="D26" s="48"/>
      <c r="E26" s="48"/>
      <c r="F26" s="45"/>
      <c r="G26" s="86"/>
      <c r="H26" s="82"/>
      <c r="I26" s="82"/>
      <c r="J26" s="87"/>
    </row>
    <row r="27" spans="1:10" s="43" customFormat="1" ht="7.5" customHeight="1">
      <c r="A27" s="44"/>
      <c r="B27" s="37"/>
      <c r="C27" s="45"/>
      <c r="D27" s="37"/>
      <c r="E27" s="46"/>
      <c r="F27" s="45"/>
      <c r="G27" s="41"/>
      <c r="H27" s="45"/>
      <c r="I27" s="37"/>
      <c r="J27" s="47"/>
    </row>
    <row r="28" spans="1:10" s="43" customFormat="1" ht="12.75">
      <c r="A28" s="20" t="s">
        <v>8</v>
      </c>
      <c r="B28" s="48">
        <f>SUM(B15:B27)</f>
        <v>216760</v>
      </c>
      <c r="C28" s="48">
        <f>SUM(C15:C27)</f>
        <v>971442</v>
      </c>
      <c r="D28" s="48">
        <f>SUM(D15:D27)</f>
        <v>964364</v>
      </c>
      <c r="E28" s="48">
        <f>SUM(E15:E27)</f>
        <v>988238</v>
      </c>
      <c r="F28" s="49"/>
      <c r="G28" s="50">
        <f>SUM(G15:G27)</f>
        <v>235245</v>
      </c>
      <c r="H28" s="48">
        <f>SUM(H15:H27)</f>
        <v>1006206</v>
      </c>
      <c r="I28" s="48">
        <f>SUM(I15:I27)</f>
        <v>998109</v>
      </c>
      <c r="J28" s="51">
        <f>SUM(J15:J27)</f>
        <v>1021999</v>
      </c>
    </row>
    <row r="29" spans="1:10" ht="12.75">
      <c r="A29" s="21"/>
      <c r="B29" s="55"/>
      <c r="D29" s="56"/>
      <c r="E29" s="56"/>
      <c r="G29" s="54"/>
      <c r="H29" s="10"/>
      <c r="I29" s="13"/>
      <c r="J29" s="36"/>
    </row>
    <row r="30" spans="1:10" s="43" customFormat="1" ht="12.75">
      <c r="A30" s="15" t="s">
        <v>22</v>
      </c>
      <c r="B30" s="37"/>
      <c r="C30" s="38"/>
      <c r="D30" s="39"/>
      <c r="E30" s="40"/>
      <c r="F30" s="38"/>
      <c r="G30" s="41"/>
      <c r="H30" s="38"/>
      <c r="I30" s="39"/>
      <c r="J30" s="42"/>
    </row>
    <row r="31" spans="1:10" s="43" customFormat="1" ht="6.75" customHeight="1">
      <c r="A31" s="15"/>
      <c r="B31" s="37"/>
      <c r="C31" s="38"/>
      <c r="D31" s="39"/>
      <c r="E31" s="40"/>
      <c r="F31" s="38"/>
      <c r="G31" s="41"/>
      <c r="H31" s="38"/>
      <c r="I31" s="39"/>
      <c r="J31" s="42"/>
    </row>
    <row r="32" spans="1:10" s="43" customFormat="1" ht="51">
      <c r="A32" s="97" t="s">
        <v>27</v>
      </c>
      <c r="B32" s="69"/>
      <c r="C32" s="70"/>
      <c r="D32" s="69"/>
      <c r="E32" s="69"/>
      <c r="F32" s="71"/>
      <c r="G32" s="72"/>
      <c r="H32" s="73"/>
      <c r="I32" s="70"/>
      <c r="J32" s="74"/>
    </row>
    <row r="33" spans="1:10" s="43" customFormat="1" ht="12.75">
      <c r="A33" s="68"/>
      <c r="B33" s="69"/>
      <c r="C33" s="70"/>
      <c r="D33" s="69"/>
      <c r="E33" s="69"/>
      <c r="F33" s="71"/>
      <c r="G33" s="72"/>
      <c r="H33" s="73"/>
      <c r="I33" s="70"/>
      <c r="J33" s="74"/>
    </row>
    <row r="34" spans="1:10" s="43" customFormat="1" ht="6.75" customHeight="1">
      <c r="A34" s="15"/>
      <c r="B34" s="37"/>
      <c r="C34" s="38"/>
      <c r="D34" s="39"/>
      <c r="E34" s="40"/>
      <c r="F34" s="38"/>
      <c r="G34" s="41"/>
      <c r="H34" s="38"/>
      <c r="I34" s="39"/>
      <c r="J34" s="42"/>
    </row>
    <row r="35" spans="1:10" s="19" customFormat="1" ht="25.5">
      <c r="A35" s="16" t="s">
        <v>23</v>
      </c>
      <c r="B35" s="75">
        <f>+B33</f>
        <v>0</v>
      </c>
      <c r="C35" s="75">
        <f>+C33</f>
        <v>0</v>
      </c>
      <c r="D35" s="75">
        <f>+D33</f>
        <v>0</v>
      </c>
      <c r="E35" s="75">
        <f>+E33</f>
        <v>0</v>
      </c>
      <c r="F35" s="76"/>
      <c r="G35" s="77">
        <f>+G33</f>
        <v>0</v>
      </c>
      <c r="H35" s="75">
        <f>+H33</f>
        <v>0</v>
      </c>
      <c r="I35" s="75">
        <f>+I33</f>
        <v>0</v>
      </c>
      <c r="J35" s="78">
        <f>+J33</f>
        <v>0</v>
      </c>
    </row>
    <row r="36" spans="1:10" ht="12.75">
      <c r="A36" s="21"/>
      <c r="B36" s="11"/>
      <c r="D36" s="13"/>
      <c r="E36" s="13"/>
      <c r="G36" s="54"/>
      <c r="H36" s="10"/>
      <c r="I36" s="13"/>
      <c r="J36" s="36"/>
    </row>
    <row r="37" spans="1:10" ht="13.5" thickBot="1">
      <c r="A37" s="21"/>
      <c r="B37" s="52"/>
      <c r="D37" s="57"/>
      <c r="E37" s="57"/>
      <c r="G37" s="54"/>
      <c r="H37" s="10"/>
      <c r="I37" s="13"/>
      <c r="J37" s="36"/>
    </row>
    <row r="38" spans="1:10" s="18" customFormat="1" ht="26.25" thickBot="1">
      <c r="A38" s="16" t="s">
        <v>6</v>
      </c>
      <c r="B38" s="17">
        <f aca="true" t="shared" si="1" ref="B38:J38">B28+B13+B35</f>
        <v>216760</v>
      </c>
      <c r="C38" s="17">
        <f t="shared" si="1"/>
        <v>971442</v>
      </c>
      <c r="D38" s="17">
        <f t="shared" si="1"/>
        <v>964364</v>
      </c>
      <c r="E38" s="17">
        <f t="shared" si="1"/>
        <v>988238</v>
      </c>
      <c r="F38" s="34">
        <f t="shared" si="1"/>
        <v>0</v>
      </c>
      <c r="G38" s="94">
        <f t="shared" si="1"/>
        <v>235245</v>
      </c>
      <c r="H38" s="95">
        <f t="shared" si="1"/>
        <v>1006206</v>
      </c>
      <c r="I38" s="95">
        <f t="shared" si="1"/>
        <v>998109</v>
      </c>
      <c r="J38" s="96">
        <f t="shared" si="1"/>
        <v>1021999</v>
      </c>
    </row>
    <row r="40" spans="1:7" ht="12.75">
      <c r="A40" t="str">
        <f>I1</f>
        <v>Dok. 101123/13</v>
      </c>
      <c r="G40" s="53"/>
    </row>
    <row r="42" ht="12.75">
      <c r="A42" t="s">
        <v>9</v>
      </c>
    </row>
    <row r="43" spans="1:7" s="43" customFormat="1" ht="12.75">
      <c r="A43" s="43" t="s">
        <v>24</v>
      </c>
      <c r="B43" s="98"/>
      <c r="G43" s="98"/>
    </row>
  </sheetData>
  <sheetProtection/>
  <printOptions/>
  <pageMargins left="0.7874015748031497" right="0.17" top="0.34" bottom="0.17" header="0.21" footer="0.24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UBU-13-08-2013 - Bilag 596.01 Lov og Cirkulæreprogram  regulering af de generelle tilskud til kommun…</dc:title>
  <dc:subject>ØVRIGE</dc:subject>
  <dc:creator>LIAN</dc:creator>
  <cp:keywords/>
  <dc:description>Regulering af de generelle tilskud til kommunerne i 2013 på Børn- og Undervisningsudvalgets område</dc:description>
  <cp:lastModifiedBy>Jette Poulsen</cp:lastModifiedBy>
  <cp:lastPrinted>2013-08-08T12:21:37Z</cp:lastPrinted>
  <dcterms:created xsi:type="dcterms:W3CDTF">1996-11-12T13:28:11Z</dcterms:created>
  <dcterms:modified xsi:type="dcterms:W3CDTF">2013-08-08T12:21:40Z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13-08-2013</vt:lpwstr>
  </property>
  <property fmtid="{D5CDD505-2E9C-101B-9397-08002B2CF9AE}" pid="5" name="MeetingDateAndTi">
    <vt:lpwstr>13-08-2013 fra 13:00 - 14:15</vt:lpwstr>
  </property>
  <property fmtid="{D5CDD505-2E9C-101B-9397-08002B2CF9AE}" pid="6" name="AccessLevelNa">
    <vt:lpwstr>Åben</vt:lpwstr>
  </property>
  <property fmtid="{D5CDD505-2E9C-101B-9397-08002B2CF9AE}" pid="7" name="Fusion">
    <vt:lpwstr>1342919</vt:lpwstr>
  </property>
  <property fmtid="{D5CDD505-2E9C-101B-9397-08002B2CF9AE}" pid="8" name="SortOrd">
    <vt:lpwstr>1</vt:lpwstr>
  </property>
  <property fmtid="{D5CDD505-2E9C-101B-9397-08002B2CF9AE}" pid="9" name="MeetingEndDa">
    <vt:lpwstr>2013-08-13T14:15:00Z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101123/13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2013-08-13T13:00:00Z</vt:lpwstr>
  </property>
  <property fmtid="{D5CDD505-2E9C-101B-9397-08002B2CF9AE}" pid="14" name="PWDescripti">
    <vt:lpwstr>Lov- og Cirkulæreprogram - regulering af de generelle tilskud til kommunerne i 2014 på Børn- og Undervisningsudvalgets område</vt:lpwstr>
  </property>
  <property fmtid="{D5CDD505-2E9C-101B-9397-08002B2CF9AE}" pid="15" name="U">
    <vt:lpwstr>1182366</vt:lpwstr>
  </property>
  <property fmtid="{D5CDD505-2E9C-101B-9397-08002B2CF9AE}" pid="16" name="PWFileTy">
    <vt:lpwstr>.XLS</vt:lpwstr>
  </property>
  <property fmtid="{D5CDD505-2E9C-101B-9397-08002B2CF9AE}" pid="17" name="Agenda">
    <vt:lpwstr>1366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